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60" windowWidth="18195" windowHeight="8475"/>
  </bookViews>
  <sheets>
    <sheet name="Budget Forecast" sheetId="1" r:id="rId1"/>
  </sheets>
  <calcPr calcId="144315"/>
</workbook>
</file>

<file path=xl/calcChain.xml><?xml version="1.0" encoding="utf-8"?>
<calcChain xmlns="http://schemas.openxmlformats.org/spreadsheetml/2006/main">
  <c r="C23" i="1" l="1"/>
  <c r="G19" i="1"/>
  <c r="F19" i="1"/>
  <c r="E19" i="1"/>
  <c r="D19" i="1"/>
  <c r="C19" i="1"/>
  <c r="B19" i="1"/>
  <c r="H19" i="1" s="1"/>
  <c r="I19" i="1" s="1"/>
  <c r="H17" i="1"/>
  <c r="I17" i="1" s="1"/>
  <c r="H16" i="1"/>
  <c r="I16" i="1" s="1"/>
  <c r="H15" i="1"/>
  <c r="I15" i="1" s="1"/>
  <c r="H14" i="1"/>
  <c r="I14" i="1" s="1"/>
  <c r="G11" i="1"/>
  <c r="G21" i="1" s="1"/>
  <c r="F11" i="1"/>
  <c r="F21" i="1" s="1"/>
  <c r="E11" i="1"/>
  <c r="E21" i="1" s="1"/>
  <c r="D11" i="1"/>
  <c r="D21" i="1" s="1"/>
  <c r="C11" i="1"/>
  <c r="C21" i="1" s="1"/>
  <c r="C25" i="1" s="1"/>
  <c r="B11" i="1"/>
  <c r="B21" i="1" s="1"/>
  <c r="H9" i="1"/>
  <c r="I9" i="1" s="1"/>
  <c r="H8" i="1"/>
  <c r="I8" i="1" s="1"/>
  <c r="H7" i="1"/>
  <c r="I7" i="1" s="1"/>
  <c r="H6" i="1"/>
  <c r="I6" i="1" s="1"/>
  <c r="D25" i="1" l="1"/>
  <c r="H23" i="1"/>
  <c r="I23" i="1" s="1"/>
  <c r="G25" i="1"/>
  <c r="H21" i="1"/>
  <c r="I21" i="1" s="1"/>
  <c r="B25" i="1"/>
  <c r="D23" i="1"/>
  <c r="E23" i="1" s="1"/>
  <c r="F23" i="1" s="1"/>
  <c r="G23" i="1" s="1"/>
  <c r="H11" i="1"/>
  <c r="I11" i="1" s="1"/>
  <c r="E25" i="1" l="1"/>
  <c r="F25" i="1"/>
  <c r="H25" i="1" s="1"/>
  <c r="I25" i="1" s="1"/>
</calcChain>
</file>

<file path=xl/sharedStrings.xml><?xml version="1.0" encoding="utf-8"?>
<sst xmlns="http://schemas.openxmlformats.org/spreadsheetml/2006/main" count="34" uniqueCount="22">
  <si>
    <t>Alpheius Global Enterprises</t>
  </si>
  <si>
    <t>Budget Forecast for Year</t>
  </si>
  <si>
    <t>Sales</t>
  </si>
  <si>
    <t>Jan</t>
  </si>
  <si>
    <t>Feb</t>
  </si>
  <si>
    <t>Mar</t>
  </si>
  <si>
    <t>Apr</t>
  </si>
  <si>
    <t>May</t>
  </si>
  <si>
    <t>Jun</t>
  </si>
  <si>
    <t>Total $AUS</t>
  </si>
  <si>
    <t>Total $US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</si>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</sst>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color rgb="FFE26B0A"/>
      <name val="Calibri"/>
      <family val="2"/>
    </font>
    <font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DE9D9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9" fontId="5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A3" sqref="A3"/>
    </sheetView>
  </sheetViews>
  <sheetFormatPr defaultRowHeight="15" x14ac:dyDescent="0.25"/>
  <cols>
    <col min="1" max="1" width="15.7109375" customWidth="1"/>
    <col min="2" max="5" width="11.140625" bestFit="1" customWidth="1"/>
    <col min="6" max="9" width="12.7109375" bestFit="1" customWidth="1"/>
  </cols>
  <sheetData>
    <row r="1" spans="1:9" ht="31.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8.75" x14ac:dyDescent="0.25">
      <c r="A2" s="2" t="s">
        <v>1</v>
      </c>
      <c r="B2" s="6"/>
      <c r="C2" s="6"/>
      <c r="D2" s="6"/>
      <c r="E2" s="6"/>
      <c r="F2" s="6"/>
      <c r="G2" s="6"/>
      <c r="H2" s="6"/>
      <c r="I2" s="6"/>
    </row>
    <row r="3" spans="1:9" x14ac:dyDescent="0.25">
      <c r="A3" s="6"/>
      <c r="B3" s="6"/>
      <c r="C3" s="6"/>
      <c r="D3" s="6"/>
      <c r="E3" s="6"/>
      <c r="F3" s="6"/>
      <c r="G3" s="6"/>
      <c r="H3" s="6"/>
      <c r="I3" s="6"/>
    </row>
    <row r="4" spans="1:9" x14ac:dyDescent="0.25">
      <c r="A4" s="6"/>
      <c r="B4" s="6"/>
      <c r="C4" s="6"/>
      <c r="D4" s="6"/>
      <c r="E4" s="6"/>
      <c r="F4" s="6"/>
      <c r="G4" s="6"/>
      <c r="H4" s="6"/>
      <c r="I4" s="6"/>
    </row>
    <row r="5" spans="1:9" x14ac:dyDescent="0.25">
      <c r="A5" s="3" t="s">
        <v>2</v>
      </c>
      <c r="B5" s="4" t="s">
        <v>3</v>
      </c>
      <c r="C5" s="4" t="s">
        <v>4</v>
      </c>
      <c r="D5" s="4" t="s">
        <v>5</v>
      </c>
      <c r="E5" s="4" t="s">
        <v>6</v>
      </c>
      <c r="F5" s="4" t="s">
        <v>7</v>
      </c>
      <c r="G5" s="4" t="s">
        <v>8</v>
      </c>
      <c r="H5" s="4" t="s">
        <v>9</v>
      </c>
      <c r="I5" s="4" t="s">
        <v>10</v>
      </c>
    </row>
    <row r="6" spans="1:9" x14ac:dyDescent="0.25">
      <c r="A6" s="6" t="s">
        <v>11</v>
      </c>
      <c r="B6" s="7">
        <v>105025.4</v>
      </c>
      <c r="C6" s="7">
        <v>154700</v>
      </c>
      <c r="D6" s="7">
        <v>148836.9</v>
      </c>
      <c r="E6" s="7">
        <v>163720.59</v>
      </c>
      <c r="F6" s="7">
        <v>180092.649</v>
      </c>
      <c r="G6" s="7">
        <v>198101.91390000001</v>
      </c>
      <c r="H6" s="7">
        <f>SUM(B6:G6)</f>
        <v>950477.45290000003</v>
      </c>
      <c r="I6" s="7">
        <f>H6*$B$29</f>
        <v>807905.83496500005</v>
      </c>
    </row>
    <row r="7" spans="1:9" x14ac:dyDescent="0.25">
      <c r="A7" s="6" t="s">
        <v>12</v>
      </c>
      <c r="B7" s="7">
        <v>152429.4</v>
      </c>
      <c r="C7" s="7">
        <v>168554.8</v>
      </c>
      <c r="D7" s="7">
        <v>159985.4</v>
      </c>
      <c r="E7" s="7">
        <v>175983.94</v>
      </c>
      <c r="F7" s="7">
        <v>193582.33400000006</v>
      </c>
      <c r="G7" s="7">
        <v>212940.56740000009</v>
      </c>
      <c r="H7" s="7">
        <f>SUM(B7:G7)</f>
        <v>1063476.4414000001</v>
      </c>
      <c r="I7" s="7">
        <f t="shared" ref="I7:I21" si="0">H7*$B$29</f>
        <v>903954.97519000003</v>
      </c>
    </row>
    <row r="8" spans="1:9" x14ac:dyDescent="0.25">
      <c r="A8" s="6" t="s">
        <v>13</v>
      </c>
      <c r="B8" s="7">
        <v>352148.7</v>
      </c>
      <c r="C8" s="7">
        <v>298544.8</v>
      </c>
      <c r="D8" s="7">
        <v>274122.09999999998</v>
      </c>
      <c r="E8" s="7">
        <v>301534.31</v>
      </c>
      <c r="F8" s="7">
        <v>331687.7410000001</v>
      </c>
      <c r="G8" s="7">
        <v>364856.51510000014</v>
      </c>
      <c r="H8" s="7">
        <f>SUM(B8:G8)</f>
        <v>1922894.1661000003</v>
      </c>
      <c r="I8" s="7">
        <f t="shared" si="0"/>
        <v>1634460.0411850002</v>
      </c>
    </row>
    <row r="9" spans="1:9" x14ac:dyDescent="0.25">
      <c r="A9" s="6" t="s">
        <v>14</v>
      </c>
      <c r="B9" s="7">
        <v>253122.5</v>
      </c>
      <c r="C9" s="7">
        <v>262188.90000000002</v>
      </c>
      <c r="D9" s="7">
        <v>245399.9</v>
      </c>
      <c r="E9" s="7">
        <v>269939.89</v>
      </c>
      <c r="F9" s="7">
        <v>296933.87900000013</v>
      </c>
      <c r="G9" s="7">
        <v>326627.26690000016</v>
      </c>
      <c r="H9" s="7">
        <f>SUM(B9:G9)</f>
        <v>1654212.3359000003</v>
      </c>
      <c r="I9" s="7">
        <f t="shared" si="0"/>
        <v>1406080.4855150003</v>
      </c>
    </row>
    <row r="10" spans="1:9" x14ac:dyDescent="0.25">
      <c r="A10" s="6"/>
      <c r="B10" s="7"/>
      <c r="C10" s="7"/>
      <c r="D10" s="7"/>
      <c r="E10" s="7"/>
      <c r="F10" s="7"/>
      <c r="G10" s="7"/>
      <c r="H10" s="7"/>
      <c r="I10" s="7"/>
    </row>
    <row r="11" spans="1:9" x14ac:dyDescent="0.25">
      <c r="A11" s="3" t="s">
        <v>15</v>
      </c>
      <c r="B11" s="7">
        <f t="shared" ref="B11:G11" si="1">SUM(B6:B10)</f>
        <v>862726</v>
      </c>
      <c r="C11" s="7">
        <f t="shared" si="1"/>
        <v>883988.5</v>
      </c>
      <c r="D11" s="7">
        <f t="shared" si="1"/>
        <v>828344.29999999993</v>
      </c>
      <c r="E11" s="7">
        <f t="shared" si="1"/>
        <v>911178.7300000001</v>
      </c>
      <c r="F11" s="7">
        <f t="shared" si="1"/>
        <v>1002296.6030000004</v>
      </c>
      <c r="G11" s="7">
        <f t="shared" si="1"/>
        <v>1102526.2633000005</v>
      </c>
      <c r="H11" s="7">
        <f>SUM(B11:G11)</f>
        <v>5591060.3963000011</v>
      </c>
      <c r="I11" s="7">
        <f t="shared" si="0"/>
        <v>4752401.3368550008</v>
      </c>
    </row>
    <row r="12" spans="1:9" x14ac:dyDescent="0.25">
      <c r="A12" s="6"/>
      <c r="B12" s="6"/>
      <c r="C12" s="6"/>
      <c r="D12" s="6"/>
      <c r="E12" s="6"/>
      <c r="F12" s="6"/>
      <c r="G12" s="6"/>
      <c r="H12" s="6"/>
      <c r="I12" s="6"/>
    </row>
    <row r="13" spans="1:9" x14ac:dyDescent="0.25">
      <c r="A13" s="3" t="s">
        <v>16</v>
      </c>
      <c r="B13" s="4" t="s">
        <v>3</v>
      </c>
      <c r="C13" s="4" t="s">
        <v>4</v>
      </c>
      <c r="D13" s="4" t="s">
        <v>5</v>
      </c>
      <c r="E13" s="4" t="s">
        <v>6</v>
      </c>
      <c r="F13" s="4" t="s">
        <v>7</v>
      </c>
      <c r="G13" s="4" t="s">
        <v>8</v>
      </c>
      <c r="H13" s="4" t="s">
        <v>9</v>
      </c>
      <c r="I13" s="4" t="s">
        <v>10</v>
      </c>
    </row>
    <row r="14" spans="1:9" x14ac:dyDescent="0.25">
      <c r="A14" s="6" t="s">
        <v>11</v>
      </c>
      <c r="B14" s="7">
        <v>55099.8</v>
      </c>
      <c r="C14" s="7">
        <v>85055.4</v>
      </c>
      <c r="D14" s="7">
        <v>81887.399999999994</v>
      </c>
      <c r="E14" s="7">
        <v>90076.14</v>
      </c>
      <c r="F14" s="7">
        <v>99083.75400000003</v>
      </c>
      <c r="G14" s="7">
        <v>108992.12940000005</v>
      </c>
      <c r="H14" s="7">
        <f>SUM(B14:G14)</f>
        <v>520194.62340000004</v>
      </c>
      <c r="I14" s="7">
        <f t="shared" si="0"/>
        <v>442165.42989000003</v>
      </c>
    </row>
    <row r="15" spans="1:9" x14ac:dyDescent="0.25">
      <c r="A15" s="6" t="s">
        <v>12</v>
      </c>
      <c r="B15" s="7">
        <v>83822.3</v>
      </c>
      <c r="C15" s="7">
        <v>92677.8</v>
      </c>
      <c r="D15" s="7">
        <v>87911.4</v>
      </c>
      <c r="E15" s="7">
        <v>96702.54</v>
      </c>
      <c r="F15" s="7">
        <v>106372.79400000004</v>
      </c>
      <c r="G15" s="7">
        <v>117010.07340000005</v>
      </c>
      <c r="H15" s="7">
        <f>SUM(B15:G15)</f>
        <v>584496.90740000014</v>
      </c>
      <c r="I15" s="7">
        <f t="shared" si="0"/>
        <v>496822.3712900001</v>
      </c>
    </row>
    <row r="16" spans="1:9" x14ac:dyDescent="0.25">
      <c r="A16" s="6" t="s">
        <v>13</v>
      </c>
      <c r="B16" s="7">
        <v>193688.2</v>
      </c>
      <c r="C16" s="7">
        <v>164155.4</v>
      </c>
      <c r="D16" s="7">
        <v>150777.4</v>
      </c>
      <c r="E16" s="7">
        <v>165855.14000000001</v>
      </c>
      <c r="F16" s="7">
        <v>182440.65400000004</v>
      </c>
      <c r="G16" s="7">
        <v>200684.71940000006</v>
      </c>
      <c r="H16" s="7">
        <f>SUM(B16:G16)</f>
        <v>1057601.5134000001</v>
      </c>
      <c r="I16" s="7">
        <f t="shared" si="0"/>
        <v>898961.28639000002</v>
      </c>
    </row>
    <row r="17" spans="1:9" x14ac:dyDescent="0.25">
      <c r="A17" s="6" t="s">
        <v>14</v>
      </c>
      <c r="B17" s="7">
        <v>139266.6</v>
      </c>
      <c r="C17" s="7">
        <v>144144.70000000001</v>
      </c>
      <c r="D17" s="7">
        <v>134955.20000000001</v>
      </c>
      <c r="E17" s="7">
        <v>148450.72</v>
      </c>
      <c r="F17" s="7">
        <v>163295.79200000004</v>
      </c>
      <c r="G17" s="7">
        <v>179625.37120000005</v>
      </c>
      <c r="H17" s="7">
        <f>SUM(B17:G17)</f>
        <v>909738.38320000016</v>
      </c>
      <c r="I17" s="7">
        <f t="shared" si="0"/>
        <v>773277.62572000013</v>
      </c>
    </row>
    <row r="18" spans="1:9" x14ac:dyDescent="0.25">
      <c r="A18" s="6"/>
      <c r="B18" s="7"/>
      <c r="C18" s="7"/>
      <c r="D18" s="7"/>
      <c r="E18" s="7"/>
      <c r="F18" s="7"/>
      <c r="G18" s="7"/>
      <c r="H18" s="7"/>
      <c r="I18" s="7"/>
    </row>
    <row r="19" spans="1:9" x14ac:dyDescent="0.25">
      <c r="A19" s="3" t="s">
        <v>17</v>
      </c>
      <c r="B19" s="7">
        <f t="shared" ref="B19:G19" si="2">SUM(B14:B18)</f>
        <v>471876.9</v>
      </c>
      <c r="C19" s="7">
        <f t="shared" si="2"/>
        <v>486033.3</v>
      </c>
      <c r="D19" s="7">
        <f t="shared" si="2"/>
        <v>455531.39999999997</v>
      </c>
      <c r="E19" s="7">
        <f t="shared" si="2"/>
        <v>501084.54000000004</v>
      </c>
      <c r="F19" s="7">
        <f t="shared" si="2"/>
        <v>551192.99400000018</v>
      </c>
      <c r="G19" s="7">
        <f t="shared" si="2"/>
        <v>606312.2934000002</v>
      </c>
      <c r="H19" s="7">
        <f>SUM(B19:G19)</f>
        <v>3072031.4274000004</v>
      </c>
      <c r="I19" s="7">
        <f t="shared" si="0"/>
        <v>2611226.7132900003</v>
      </c>
    </row>
    <row r="20" spans="1:9" x14ac:dyDescent="0.25">
      <c r="A20" s="3"/>
      <c r="B20" s="7"/>
      <c r="C20" s="7"/>
      <c r="D20" s="7"/>
      <c r="E20" s="7"/>
      <c r="F20" s="7"/>
      <c r="G20" s="7"/>
      <c r="H20" s="7"/>
      <c r="I20" s="7"/>
    </row>
    <row r="21" spans="1:9" x14ac:dyDescent="0.25">
      <c r="A21" s="3" t="s">
        <v>18</v>
      </c>
      <c r="B21" s="7">
        <f>B11-B19</f>
        <v>390849.1</v>
      </c>
      <c r="C21" s="7">
        <f t="shared" ref="C21:G21" si="3">C11-C19</f>
        <v>397955.2</v>
      </c>
      <c r="D21" s="7">
        <f t="shared" si="3"/>
        <v>372812.89999999997</v>
      </c>
      <c r="E21" s="7">
        <f t="shared" si="3"/>
        <v>410094.19000000006</v>
      </c>
      <c r="F21" s="7">
        <f t="shared" si="3"/>
        <v>451103.60900000017</v>
      </c>
      <c r="G21" s="7">
        <f t="shared" si="3"/>
        <v>496213.96990000026</v>
      </c>
      <c r="H21" s="7">
        <f>SUM(B21:G21)</f>
        <v>2519028.9689000007</v>
      </c>
      <c r="I21" s="7">
        <f t="shared" si="0"/>
        <v>2141174.6235650005</v>
      </c>
    </row>
    <row r="22" spans="1:9" x14ac:dyDescent="0.25">
      <c r="A22" s="3"/>
      <c r="B22" s="7"/>
      <c r="C22" s="7"/>
      <c r="D22" s="7"/>
      <c r="E22" s="7"/>
      <c r="F22" s="7"/>
      <c r="G22" s="7"/>
      <c r="H22" s="7"/>
      <c r="I22" s="7"/>
    </row>
    <row r="23" spans="1:9" x14ac:dyDescent="0.25">
      <c r="A23" s="3" t="s">
        <v>19</v>
      </c>
      <c r="B23" s="7">
        <v>2000</v>
      </c>
      <c r="C23" s="7">
        <f>B23*110%</f>
        <v>2200</v>
      </c>
      <c r="D23" s="7">
        <f t="shared" ref="D23:G23" si="4">C23*110%</f>
        <v>2420</v>
      </c>
      <c r="E23" s="7">
        <f t="shared" si="4"/>
        <v>2662</v>
      </c>
      <c r="F23" s="7">
        <f t="shared" si="4"/>
        <v>2928.2000000000003</v>
      </c>
      <c r="G23" s="7">
        <f t="shared" si="4"/>
        <v>3221.0200000000004</v>
      </c>
      <c r="H23" s="7">
        <f>SUM(B23:G23)</f>
        <v>15431.220000000001</v>
      </c>
      <c r="I23" s="7">
        <f>H23*$B$29</f>
        <v>13116.537</v>
      </c>
    </row>
    <row r="24" spans="1:9" x14ac:dyDescent="0.25">
      <c r="A24" s="3"/>
      <c r="B24" s="7"/>
      <c r="C24" s="7"/>
      <c r="D24" s="7"/>
      <c r="E24" s="7"/>
      <c r="F24" s="7"/>
      <c r="G24" s="7"/>
      <c r="H24" s="7"/>
      <c r="I24" s="7"/>
    </row>
    <row r="25" spans="1:9" x14ac:dyDescent="0.25">
      <c r="A25" s="3" t="s">
        <v>20</v>
      </c>
      <c r="B25" s="7">
        <f>B21-B23</f>
        <v>388849.1</v>
      </c>
      <c r="C25" s="7">
        <f t="shared" ref="C25:G25" si="5">C21-C23</f>
        <v>395755.2</v>
      </c>
      <c r="D25" s="7">
        <f t="shared" si="5"/>
        <v>370392.89999999997</v>
      </c>
      <c r="E25" s="7">
        <f t="shared" si="5"/>
        <v>407432.19000000006</v>
      </c>
      <c r="F25" s="7">
        <f t="shared" si="5"/>
        <v>448175.40900000016</v>
      </c>
      <c r="G25" s="7">
        <f t="shared" si="5"/>
        <v>492992.94990000024</v>
      </c>
      <c r="H25" s="7">
        <f>SUM(B25:G25)</f>
        <v>2503597.7489000005</v>
      </c>
      <c r="I25" s="7">
        <f>H25*$B$29</f>
        <v>2128058.0865650005</v>
      </c>
    </row>
    <row r="26" spans="1:9" x14ac:dyDescent="0.25">
      <c r="A26" s="6"/>
      <c r="B26" s="6"/>
      <c r="C26" s="6"/>
      <c r="D26" s="6"/>
      <c r="E26" s="6"/>
      <c r="F26" s="6"/>
      <c r="G26" s="6"/>
      <c r="H26" s="6"/>
      <c r="I26" s="6"/>
    </row>
    <row r="27" spans="1:9" x14ac:dyDescent="0.25">
      <c r="A27" s="6"/>
      <c r="B27" s="6"/>
      <c r="C27" s="6"/>
      <c r="D27" s="6"/>
      <c r="E27" s="6"/>
      <c r="F27" s="6"/>
      <c r="G27" s="6"/>
      <c r="H27" s="6"/>
      <c r="I27" s="6"/>
    </row>
    <row r="28" spans="1:9" x14ac:dyDescent="0.25">
      <c r="A28" s="6"/>
      <c r="B28" s="6"/>
      <c r="C28" s="6"/>
      <c r="D28" s="6"/>
      <c r="E28" s="6"/>
      <c r="F28" s="6"/>
      <c r="G28" s="6"/>
      <c r="H28" s="6"/>
      <c r="I28" s="6"/>
    </row>
    <row r="29" spans="1:9" x14ac:dyDescent="0.25">
      <c r="A29" s="3" t="s">
        <v>21</v>
      </c>
      <c r="B29" s="5">
        <v>0.85</v>
      </c>
      <c r="C29" s="6"/>
      <c r="D29" s="6"/>
      <c r="E29" s="6"/>
      <c r="F29" s="6"/>
      <c r="G29" s="6"/>
      <c r="H29" s="6"/>
      <c r="I29" s="6"/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Forecast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2010-06-22T02:20:09Z</dcterms:created>
  <dcterms:modified xsi:type="dcterms:W3CDTF">2010-06-22T02:21:30Z</dcterms:modified>
</cp:coreProperties>
</file>